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zastone-my.sharepoint.com/personal/amra_lemes_zastone_ba/Documents/Desktop/Zasto Ne/Dokumenti/"/>
    </mc:Choice>
  </mc:AlternateContent>
  <xr:revisionPtr revIDLastSave="0" documentId="8_{926C2DC1-E95E-488F-8F39-2CE482C5C1FB}" xr6:coauthVersionLast="36" xr6:coauthVersionMax="36" xr10:uidLastSave="{00000000-0000-0000-0000-000000000000}"/>
  <bookViews>
    <workbookView xWindow="0" yWindow="0" windowWidth="19200" windowHeight="6350" xr2:uid="{B29CB6B8-1412-4F3B-AE0E-BA17EBD9C393}"/>
  </bookViews>
  <sheets>
    <sheet name="2024" sheetId="4" r:id="rId1"/>
    <sheet name="2023" sheetId="3" r:id="rId2"/>
    <sheet name="2022" sheetId="1" r:id="rId3"/>
    <sheet name="2021" sheetId="2"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4" l="1"/>
  <c r="B10" i="4"/>
  <c r="B19" i="4"/>
  <c r="B7" i="3" l="1"/>
  <c r="B3" i="3"/>
  <c r="B23" i="3" s="1"/>
  <c r="B20" i="3"/>
</calcChain>
</file>

<file path=xl/sharedStrings.xml><?xml version="1.0" encoding="utf-8"?>
<sst xmlns="http://schemas.openxmlformats.org/spreadsheetml/2006/main" count="144" uniqueCount="87">
  <si>
    <t>Porticus Fondacija</t>
  </si>
  <si>
    <t>Danas je novi den Slovenia</t>
  </si>
  <si>
    <t>Centar za demokratsku tranziciju Crna Gora</t>
  </si>
  <si>
    <t>Evropska Unija</t>
  </si>
  <si>
    <t>CCFD Fondacija Francuska</t>
  </si>
  <si>
    <t>Metamorphosis fondacija Makedonija</t>
  </si>
  <si>
    <t>Ambasada Kraljevine Holancije u BiH</t>
  </si>
  <si>
    <t>Ambasada SAD-a u BiH</t>
  </si>
  <si>
    <t xml:space="preserve">EEA Norway </t>
  </si>
  <si>
    <t>CIPE SAD</t>
  </si>
  <si>
    <t>Rockafeller Brothers Fund</t>
  </si>
  <si>
    <t>IFCN Poynter</t>
  </si>
  <si>
    <t>DT Institut SAD - Information Access Fund</t>
  </si>
  <si>
    <t xml:space="preserve">NED </t>
  </si>
  <si>
    <t>Porticus</t>
  </si>
  <si>
    <t>NED</t>
  </si>
  <si>
    <t>Balkan Trust for Democracy</t>
  </si>
  <si>
    <t>IFCN Podcast</t>
  </si>
  <si>
    <t xml:space="preserve">Rockafeller Brothers Fund </t>
  </si>
  <si>
    <t>CIPE</t>
  </si>
  <si>
    <t>Techsoup</t>
  </si>
  <si>
    <t>Delegacija EU</t>
  </si>
  <si>
    <t>IOM</t>
  </si>
  <si>
    <t>Prihod</t>
  </si>
  <si>
    <t>Izvor</t>
  </si>
  <si>
    <t>Source</t>
  </si>
  <si>
    <t>Income BAM</t>
  </si>
  <si>
    <t>Description of the program</t>
  </si>
  <si>
    <t xml:space="preserve">To improve the openness and accountability of local level government in BiH </t>
  </si>
  <si>
    <t>Three different programs - one is to support regional efforts of SEECheck network on fighting disinformation, second is to support promotion of accountability of officials through Istinomjer project and third one is to improve the capacity on political process monitoring and technology utilisation for the MENA region activists</t>
  </si>
  <si>
    <t>Two programs - one on establishing a portal for showing the current news based on media ideology and bias, other on portal for opening the parliaments in BiH</t>
  </si>
  <si>
    <t>To support the SEECheck fact-checking network</t>
  </si>
  <si>
    <t>Two programs - one for the implementation of the local index of openness, other for starting an e-petition online tool on local level of government</t>
  </si>
  <si>
    <t>Monitoring foreign influenced disinformation in the region</t>
  </si>
  <si>
    <t>Implementation of a regional media conference in Sarajevo</t>
  </si>
  <si>
    <t>To improve the openness of cantonal government in BiH</t>
  </si>
  <si>
    <t>A regional program to improve anti-corruption efforts in the region</t>
  </si>
  <si>
    <t>A pilot program on introducing the bussiness community to the fight against disinformation</t>
  </si>
  <si>
    <t>Core grant for organizations work</t>
  </si>
  <si>
    <t>For training of new potential IFCN members from the Balkans</t>
  </si>
  <si>
    <t>For the implementation of the regional index of openness of the governments and parliaments</t>
  </si>
  <si>
    <t>To fight COVID related disinformation in BiH</t>
  </si>
  <si>
    <t>To create regional video podcast of the regional fact-checking SEECheck network</t>
  </si>
  <si>
    <t>Core support</t>
  </si>
  <si>
    <t>For the implementation of the local index of openness</t>
  </si>
  <si>
    <t>For the work with the bussiness community on advocating for socio-economical reforms in BiH</t>
  </si>
  <si>
    <t>For the improvement of media literacy of various actors in the SEE region</t>
  </si>
  <si>
    <t>Research on the impact of COVID on increase of believers in conspiracy theories</t>
  </si>
  <si>
    <t>Research on the extremism in BiH</t>
  </si>
  <si>
    <t>SELDI ( mali )</t>
  </si>
  <si>
    <t xml:space="preserve">European Service Network </t>
  </si>
  <si>
    <t>Mixer</t>
  </si>
  <si>
    <t>UNESCO</t>
  </si>
  <si>
    <t xml:space="preserve">Internews Network </t>
  </si>
  <si>
    <t>Centar za demokratsku tranziciju</t>
  </si>
  <si>
    <t>Balkan Trust for Democracy (BTD)</t>
  </si>
  <si>
    <t>OSF</t>
  </si>
  <si>
    <t>Mediacentar</t>
  </si>
  <si>
    <t>GIZ</t>
  </si>
  <si>
    <t>Evropska Unija ( SC &amp; SOSDemoc)</t>
  </si>
  <si>
    <t>Internews Network (R. &amp; Security )</t>
  </si>
  <si>
    <t>Poynter GF</t>
  </si>
  <si>
    <t>OIP</t>
  </si>
  <si>
    <t>EFCSN Elections</t>
  </si>
  <si>
    <t>Turisticka KS</t>
  </si>
  <si>
    <t>Evropska Unija ( SC,TI, Birn Kosovo &amp; SOSDemoc)</t>
  </si>
  <si>
    <t>IFCN</t>
  </si>
  <si>
    <t>Promoting accountability of municipal mayors and public officials through e-petition platform</t>
  </si>
  <si>
    <t>Two programs - to support the SEECheck fact-checking network and to address the issues of the impact of strengthening of illiberal actors in Europe</t>
  </si>
  <si>
    <t>Four programs - to support the SEECheck fact-checking network, to improve accountability of public actors in BiH, to improve the institutional work on implementing EU digital legislation and to address the issues of the impact of strengthening of illiberal actors in Europe</t>
  </si>
  <si>
    <t>To support the implementation of POINT conference</t>
  </si>
  <si>
    <t>To monitor the foreign influence in BiH</t>
  </si>
  <si>
    <t>To measure the openness of institutions in the region</t>
  </si>
  <si>
    <t>To support the work on the introducing the EU digital legislation in the region</t>
  </si>
  <si>
    <t>To support the work on the introducing the EU digital legislation in the region and the work on the Civl society forum of the Belin process</t>
  </si>
  <si>
    <t>To promote information integrity around EU elections</t>
  </si>
  <si>
    <t>To implement the Global Fact conference in Sarajevo</t>
  </si>
  <si>
    <t>To train media outlets in fact-checking</t>
  </si>
  <si>
    <t>To support improving digital security of CSOs in BiH</t>
  </si>
  <si>
    <t>Promoting integrity of information in the online space and improving digital security of CSOs in BiH</t>
  </si>
  <si>
    <t>To work on digital legislation and foreign information influence</t>
  </si>
  <si>
    <t>To improve work on media literacy with youth through new media formats</t>
  </si>
  <si>
    <t>To produce new and innovative content to fight disinformation</t>
  </si>
  <si>
    <t xml:space="preserve">OSCE </t>
  </si>
  <si>
    <t>To Support Glasometar tool</t>
  </si>
  <si>
    <t>NGO Juventas</t>
  </si>
  <si>
    <t>To support capacity building in the field of youth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</si>
</sst>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4" fontId="0" fillId="0" borderId="0" xfId="0" applyNumberFormat="1"/>
    <xf numFmtId="4" fontId="1" fillId="0" borderId="0" xfId="0" applyNumberFormat="1" applyFont="1"/>
    <xf numFmtId="0" fontId="1" fillId="0" borderId="0" xfId="0" applyFont="1" applyAlignment="1">
      <alignment wrapText="1"/>
    </xf>
    <xf numFmtId="0" fontId="0" fillId="0" borderId="0" xfId="0" applyAlignment="1">
      <alignment wrapText="1"/>
    </xf>
    <xf numFmtId="3" fontId="1" fillId="0" borderId="0" xfId="0" applyNumberFormat="1" applyFont="1"/>
    <xf numFmtId="164" fontId="1"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41645-BD8B-4191-A96F-B2A55104BFCD}">
  <dimension ref="A1:H23"/>
  <sheetViews>
    <sheetView tabSelected="1" workbookViewId="0">
      <selection activeCell="G14" sqref="G14"/>
    </sheetView>
  </sheetViews>
  <sheetFormatPr defaultRowHeight="14.5" x14ac:dyDescent="0.35"/>
  <cols>
    <col min="1" max="1" width="40.26953125" customWidth="1"/>
    <col min="2" max="2" width="13.26953125" style="1" customWidth="1"/>
    <col min="3" max="3" width="44.90625" customWidth="1"/>
    <col min="7" max="7" width="16.81640625" customWidth="1"/>
  </cols>
  <sheetData>
    <row r="1" spans="1:8" x14ac:dyDescent="0.35">
      <c r="A1" s="1" t="s">
        <v>25</v>
      </c>
      <c r="B1" s="1" t="s">
        <v>26</v>
      </c>
      <c r="C1" s="1" t="s">
        <v>27</v>
      </c>
    </row>
    <row r="2" spans="1:8" x14ac:dyDescent="0.35">
      <c r="A2" s="1" t="s">
        <v>13</v>
      </c>
      <c r="B2" s="6">
        <v>848878.46</v>
      </c>
      <c r="C2" s="1" t="s">
        <v>29</v>
      </c>
      <c r="G2" s="1"/>
      <c r="H2" s="6"/>
    </row>
    <row r="3" spans="1:8" x14ac:dyDescent="0.35">
      <c r="A3" s="1" t="s">
        <v>1</v>
      </c>
      <c r="B3" s="6">
        <v>90037.4</v>
      </c>
      <c r="C3" s="1" t="s">
        <v>30</v>
      </c>
      <c r="G3" s="1"/>
      <c r="H3" s="6"/>
    </row>
    <row r="4" spans="1:8" x14ac:dyDescent="0.35">
      <c r="A4" s="1" t="s">
        <v>65</v>
      </c>
      <c r="B4" s="6">
        <f>766180.82+11656.01-301.57</f>
        <v>777535.26</v>
      </c>
      <c r="C4" s="1" t="s">
        <v>69</v>
      </c>
      <c r="G4" s="1"/>
      <c r="H4" s="6"/>
    </row>
    <row r="5" spans="1:8" x14ac:dyDescent="0.35">
      <c r="A5" s="1" t="s">
        <v>4</v>
      </c>
      <c r="B5" s="6">
        <v>48895.75</v>
      </c>
      <c r="C5" s="1" t="s">
        <v>67</v>
      </c>
      <c r="G5" s="1"/>
      <c r="H5" s="6"/>
    </row>
    <row r="6" spans="1:8" x14ac:dyDescent="0.35">
      <c r="A6" s="1" t="s">
        <v>5</v>
      </c>
      <c r="B6" s="6">
        <v>103763</v>
      </c>
      <c r="C6" s="1" t="s">
        <v>33</v>
      </c>
      <c r="G6" s="1"/>
      <c r="H6" s="6"/>
    </row>
    <row r="7" spans="1:8" x14ac:dyDescent="0.35">
      <c r="A7" s="1" t="s">
        <v>8</v>
      </c>
      <c r="B7" s="6">
        <v>23686</v>
      </c>
      <c r="C7" s="1" t="s">
        <v>36</v>
      </c>
      <c r="G7" s="1"/>
      <c r="H7" s="6"/>
    </row>
    <row r="8" spans="1:8" x14ac:dyDescent="0.35">
      <c r="A8" s="1" t="s">
        <v>10</v>
      </c>
      <c r="B8" s="6">
        <v>71600</v>
      </c>
      <c r="C8" s="1" t="s">
        <v>38</v>
      </c>
      <c r="G8" s="1"/>
      <c r="H8" s="6"/>
    </row>
    <row r="9" spans="1:8" x14ac:dyDescent="0.35">
      <c r="A9" s="1" t="s">
        <v>60</v>
      </c>
      <c r="B9" s="6">
        <v>82708.28</v>
      </c>
      <c r="C9" s="1" t="s">
        <v>79</v>
      </c>
      <c r="G9" s="1"/>
      <c r="H9" s="6"/>
    </row>
    <row r="10" spans="1:8" x14ac:dyDescent="0.35">
      <c r="A10" s="1" t="s">
        <v>54</v>
      </c>
      <c r="B10" s="6">
        <f>10283.55</f>
        <v>10283.549999999999</v>
      </c>
      <c r="C10" s="1" t="s">
        <v>72</v>
      </c>
      <c r="G10" s="1"/>
      <c r="H10" s="6"/>
    </row>
    <row r="11" spans="1:8" ht="16" customHeight="1" x14ac:dyDescent="0.35">
      <c r="A11" s="1" t="s">
        <v>55</v>
      </c>
      <c r="B11" s="6">
        <v>53458.35</v>
      </c>
      <c r="C11" s="1" t="s">
        <v>70</v>
      </c>
      <c r="G11" s="1"/>
      <c r="H11" s="6"/>
    </row>
    <row r="12" spans="1:8" x14ac:dyDescent="0.35">
      <c r="A12" s="1" t="s">
        <v>56</v>
      </c>
      <c r="B12" s="6">
        <v>82708.28</v>
      </c>
      <c r="C12" s="1" t="s">
        <v>73</v>
      </c>
      <c r="G12" s="1"/>
      <c r="H12" s="6"/>
    </row>
    <row r="13" spans="1:8" x14ac:dyDescent="0.35">
      <c r="A13" s="1" t="s">
        <v>62</v>
      </c>
      <c r="B13" s="6">
        <v>87132.11</v>
      </c>
      <c r="C13" s="7" t="s">
        <v>80</v>
      </c>
      <c r="G13" s="1"/>
      <c r="H13" s="6"/>
    </row>
    <row r="14" spans="1:8" x14ac:dyDescent="0.35">
      <c r="A14" s="1" t="s">
        <v>63</v>
      </c>
      <c r="B14" s="6">
        <v>63297.05</v>
      </c>
      <c r="C14" s="1" t="s">
        <v>75</v>
      </c>
      <c r="G14" s="1"/>
      <c r="H14" s="6"/>
    </row>
    <row r="15" spans="1:8" x14ac:dyDescent="0.35">
      <c r="A15" s="1" t="s">
        <v>61</v>
      </c>
      <c r="B15" s="6">
        <v>174035.47</v>
      </c>
      <c r="C15" s="1" t="s">
        <v>76</v>
      </c>
      <c r="G15" s="1"/>
      <c r="H15" s="6"/>
    </row>
    <row r="16" spans="1:8" x14ac:dyDescent="0.35">
      <c r="A16" s="1" t="s">
        <v>85</v>
      </c>
      <c r="B16" s="6">
        <v>6399.48</v>
      </c>
      <c r="C16" s="1" t="s">
        <v>86</v>
      </c>
      <c r="G16" s="1"/>
      <c r="H16" s="6"/>
    </row>
    <row r="17" spans="1:8" x14ac:dyDescent="0.35">
      <c r="A17" s="1" t="s">
        <v>64</v>
      </c>
      <c r="B17" s="6">
        <v>25000</v>
      </c>
      <c r="C17" s="1" t="s">
        <v>76</v>
      </c>
      <c r="G17" s="1"/>
      <c r="H17" s="6"/>
    </row>
    <row r="18" spans="1:8" x14ac:dyDescent="0.35">
      <c r="A18" s="1" t="s">
        <v>66</v>
      </c>
      <c r="B18" s="6">
        <v>44604.1</v>
      </c>
      <c r="C18" s="1" t="s">
        <v>81</v>
      </c>
      <c r="G18" s="1"/>
      <c r="H18" s="6"/>
    </row>
    <row r="19" spans="1:8" x14ac:dyDescent="0.35">
      <c r="A19" s="1" t="s">
        <v>58</v>
      </c>
      <c r="B19" s="6">
        <f>29310.46+10599</f>
        <v>39909.46</v>
      </c>
      <c r="C19" s="1" t="s">
        <v>82</v>
      </c>
      <c r="G19" s="1"/>
      <c r="H19" s="6"/>
    </row>
    <row r="20" spans="1:8" x14ac:dyDescent="0.35">
      <c r="B20" s="6"/>
      <c r="G20" s="1"/>
      <c r="H20" s="6"/>
    </row>
    <row r="21" spans="1:8" x14ac:dyDescent="0.35">
      <c r="G21" s="1"/>
      <c r="H21" s="6"/>
    </row>
    <row r="22" spans="1:8" x14ac:dyDescent="0.35">
      <c r="G22" s="1"/>
      <c r="H22" s="6"/>
    </row>
    <row r="23" spans="1:8" x14ac:dyDescent="0.35">
      <c r="B23" s="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5D66-9783-45E5-8B5E-8137BB602BF6}">
  <dimension ref="A1:H26"/>
  <sheetViews>
    <sheetView topLeftCell="A6" workbookViewId="0">
      <selection activeCell="A21" sqref="A21"/>
    </sheetView>
  </sheetViews>
  <sheetFormatPr defaultRowHeight="14.5" x14ac:dyDescent="0.35"/>
  <cols>
    <col min="1" max="1" width="40.26953125" customWidth="1"/>
    <col min="2" max="2" width="13.26953125" style="1" customWidth="1"/>
    <col min="3" max="3" width="44.90625" customWidth="1"/>
    <col min="7" max="7" width="16.81640625" customWidth="1"/>
  </cols>
  <sheetData>
    <row r="1" spans="1:8" x14ac:dyDescent="0.35">
      <c r="A1" s="1" t="s">
        <v>25</v>
      </c>
      <c r="B1" s="1" t="s">
        <v>26</v>
      </c>
      <c r="C1" s="1" t="s">
        <v>27</v>
      </c>
    </row>
    <row r="2" spans="1:8" x14ac:dyDescent="0.35">
      <c r="A2" s="1" t="s">
        <v>0</v>
      </c>
      <c r="B2" s="6">
        <v>7823.32</v>
      </c>
      <c r="C2" s="1" t="s">
        <v>28</v>
      </c>
      <c r="G2" s="1"/>
      <c r="H2" s="6"/>
    </row>
    <row r="3" spans="1:8" x14ac:dyDescent="0.35">
      <c r="A3" s="1" t="s">
        <v>13</v>
      </c>
      <c r="B3" s="6">
        <f>5822+71093+180528+214397+20187+86764+30000</f>
        <v>608791</v>
      </c>
      <c r="C3" s="1" t="s">
        <v>29</v>
      </c>
      <c r="G3" s="1"/>
      <c r="H3" s="6"/>
    </row>
    <row r="4" spans="1:8" x14ac:dyDescent="0.35">
      <c r="A4" s="1" t="s">
        <v>1</v>
      </c>
      <c r="B4" s="6">
        <v>44799</v>
      </c>
      <c r="C4" s="1" t="s">
        <v>30</v>
      </c>
      <c r="G4" s="1"/>
      <c r="H4" s="6"/>
    </row>
    <row r="5" spans="1:8" x14ac:dyDescent="0.35">
      <c r="A5" s="1" t="s">
        <v>59</v>
      </c>
      <c r="B5" s="6">
        <v>462559</v>
      </c>
      <c r="C5" s="1" t="s">
        <v>68</v>
      </c>
      <c r="G5" s="1"/>
      <c r="H5" s="6"/>
    </row>
    <row r="6" spans="1:8" x14ac:dyDescent="0.35">
      <c r="A6" s="1" t="s">
        <v>4</v>
      </c>
      <c r="B6" s="6">
        <v>45805</v>
      </c>
      <c r="C6" s="1" t="s">
        <v>67</v>
      </c>
      <c r="G6" s="1"/>
      <c r="H6" s="6"/>
    </row>
    <row r="7" spans="1:8" x14ac:dyDescent="0.35">
      <c r="A7" s="1" t="s">
        <v>5</v>
      </c>
      <c r="B7" s="6">
        <f>131316+950</f>
        <v>132266</v>
      </c>
      <c r="C7" s="1" t="s">
        <v>33</v>
      </c>
      <c r="G7" s="1"/>
      <c r="H7" s="6"/>
    </row>
    <row r="8" spans="1:8" x14ac:dyDescent="0.35">
      <c r="A8" s="1" t="s">
        <v>8</v>
      </c>
      <c r="B8" s="6">
        <v>56663</v>
      </c>
      <c r="C8" s="1" t="s">
        <v>36</v>
      </c>
      <c r="G8" s="1"/>
      <c r="H8" s="6"/>
    </row>
    <row r="9" spans="1:8" x14ac:dyDescent="0.35">
      <c r="A9" s="1" t="s">
        <v>9</v>
      </c>
      <c r="B9" s="6">
        <v>35359</v>
      </c>
      <c r="C9" s="1" t="s">
        <v>37</v>
      </c>
      <c r="G9" s="1"/>
      <c r="H9" s="6"/>
    </row>
    <row r="10" spans="1:8" x14ac:dyDescent="0.35">
      <c r="A10" s="1" t="s">
        <v>10</v>
      </c>
      <c r="B10" s="6">
        <v>67892.747000000003</v>
      </c>
      <c r="C10" s="1" t="s">
        <v>38</v>
      </c>
      <c r="G10" s="1"/>
      <c r="H10" s="6"/>
    </row>
    <row r="11" spans="1:8" x14ac:dyDescent="0.35">
      <c r="A11" s="1" t="s">
        <v>12</v>
      </c>
      <c r="B11" s="6">
        <v>20500</v>
      </c>
      <c r="C11" s="1" t="s">
        <v>31</v>
      </c>
      <c r="G11" s="1"/>
      <c r="H11" s="6"/>
    </row>
    <row r="12" spans="1:8" x14ac:dyDescent="0.35">
      <c r="A12" s="1" t="s">
        <v>49</v>
      </c>
      <c r="B12" s="6">
        <v>1498.83</v>
      </c>
      <c r="C12" s="1" t="s">
        <v>36</v>
      </c>
      <c r="G12" s="1"/>
      <c r="H12" s="6"/>
    </row>
    <row r="13" spans="1:8" x14ac:dyDescent="0.35">
      <c r="A13" s="1" t="s">
        <v>51</v>
      </c>
      <c r="B13" s="6">
        <v>39116.6</v>
      </c>
      <c r="C13" s="1" t="s">
        <v>70</v>
      </c>
      <c r="G13" s="1"/>
      <c r="H13" s="6"/>
    </row>
    <row r="14" spans="1:8" x14ac:dyDescent="0.35">
      <c r="A14" s="1" t="s">
        <v>50</v>
      </c>
      <c r="B14" s="6">
        <v>21898.94</v>
      </c>
      <c r="C14" s="1" t="s">
        <v>71</v>
      </c>
      <c r="G14" s="1"/>
      <c r="H14" s="6"/>
    </row>
    <row r="15" spans="1:8" x14ac:dyDescent="0.35">
      <c r="A15" s="1" t="s">
        <v>52</v>
      </c>
      <c r="B15" s="6">
        <v>25503</v>
      </c>
      <c r="C15" s="1" t="s">
        <v>77</v>
      </c>
      <c r="G15" s="1"/>
      <c r="H15" s="6"/>
    </row>
    <row r="16" spans="1:8" x14ac:dyDescent="0.35">
      <c r="A16" s="1" t="s">
        <v>53</v>
      </c>
      <c r="B16" s="6">
        <v>77432</v>
      </c>
      <c r="C16" s="1" t="s">
        <v>78</v>
      </c>
      <c r="G16" s="1"/>
      <c r="H16" s="6"/>
    </row>
    <row r="17" spans="1:8" x14ac:dyDescent="0.35">
      <c r="A17" s="1" t="s">
        <v>54</v>
      </c>
      <c r="B17" s="6">
        <v>21933</v>
      </c>
      <c r="C17" s="1" t="s">
        <v>72</v>
      </c>
      <c r="G17" s="1"/>
      <c r="H17" s="6"/>
    </row>
    <row r="18" spans="1:8" x14ac:dyDescent="0.35">
      <c r="A18" s="1" t="s">
        <v>55</v>
      </c>
      <c r="B18" s="6">
        <v>39992.5</v>
      </c>
      <c r="C18" s="1" t="s">
        <v>70</v>
      </c>
      <c r="G18" s="1"/>
      <c r="H18" s="6"/>
    </row>
    <row r="19" spans="1:8" x14ac:dyDescent="0.35">
      <c r="A19" s="1" t="s">
        <v>83</v>
      </c>
      <c r="B19" s="6">
        <v>5822</v>
      </c>
      <c r="C19" s="1" t="s">
        <v>84</v>
      </c>
      <c r="G19" s="1"/>
      <c r="H19" s="6"/>
    </row>
    <row r="20" spans="1:8" x14ac:dyDescent="0.35">
      <c r="A20" s="1" t="s">
        <v>56</v>
      </c>
      <c r="B20" s="6">
        <f>22300+26500.99+16481</f>
        <v>65281.990000000005</v>
      </c>
      <c r="C20" s="1" t="s">
        <v>74</v>
      </c>
      <c r="G20" s="1"/>
      <c r="H20" s="6"/>
    </row>
    <row r="21" spans="1:8" x14ac:dyDescent="0.35">
      <c r="A21" s="1" t="s">
        <v>57</v>
      </c>
      <c r="B21" s="6">
        <v>4372.6899999999996</v>
      </c>
      <c r="G21" s="1"/>
      <c r="H21" s="6"/>
    </row>
    <row r="22" spans="1:8" x14ac:dyDescent="0.35">
      <c r="A22" s="1" t="s">
        <v>58</v>
      </c>
      <c r="B22" s="6">
        <v>20528</v>
      </c>
      <c r="C22" s="1" t="s">
        <v>82</v>
      </c>
      <c r="G22" s="1"/>
      <c r="H22" s="6"/>
    </row>
    <row r="23" spans="1:8" x14ac:dyDescent="0.35">
      <c r="B23" s="6">
        <f>SUM(B2:B22)</f>
        <v>1805837.6169999999</v>
      </c>
      <c r="G23" s="1"/>
      <c r="H23" s="6"/>
    </row>
    <row r="24" spans="1:8" x14ac:dyDescent="0.35">
      <c r="G24" s="1"/>
      <c r="H24" s="6"/>
    </row>
    <row r="25" spans="1:8" x14ac:dyDescent="0.35">
      <c r="G25" s="1"/>
      <c r="H25" s="6"/>
    </row>
    <row r="26" spans="1:8" x14ac:dyDescent="0.35">
      <c r="B26" s="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D3F6C-8BB7-4FCA-8EDB-CB4A487C24B3}">
  <dimension ref="A1:D14"/>
  <sheetViews>
    <sheetView workbookViewId="0">
      <selection activeCell="C2" sqref="C2"/>
    </sheetView>
  </sheetViews>
  <sheetFormatPr defaultRowHeight="14.5" x14ac:dyDescent="0.35"/>
  <cols>
    <col min="1" max="1" width="25" customWidth="1"/>
    <col min="2" max="2" width="16.08984375" style="1" customWidth="1"/>
    <col min="3" max="3" width="27.36328125" style="1" customWidth="1"/>
  </cols>
  <sheetData>
    <row r="1" spans="1:4" x14ac:dyDescent="0.35">
      <c r="A1" s="1" t="s">
        <v>25</v>
      </c>
      <c r="B1" s="1" t="s">
        <v>26</v>
      </c>
      <c r="C1" s="1" t="s">
        <v>27</v>
      </c>
    </row>
    <row r="2" spans="1:4" s="1" customFormat="1" x14ac:dyDescent="0.35">
      <c r="A2" s="1" t="s">
        <v>0</v>
      </c>
      <c r="B2" s="1">
        <v>176024</v>
      </c>
      <c r="C2" s="1" t="s">
        <v>28</v>
      </c>
    </row>
    <row r="3" spans="1:4" s="1" customFormat="1" x14ac:dyDescent="0.35">
      <c r="A3" s="1" t="s">
        <v>13</v>
      </c>
      <c r="B3" s="1">
        <v>626150</v>
      </c>
      <c r="C3" s="1" t="s">
        <v>29</v>
      </c>
    </row>
    <row r="4" spans="1:4" x14ac:dyDescent="0.35">
      <c r="A4" s="1" t="s">
        <v>1</v>
      </c>
      <c r="B4" s="1">
        <v>103323</v>
      </c>
      <c r="C4" s="1" t="s">
        <v>30</v>
      </c>
      <c r="D4" s="2"/>
    </row>
    <row r="5" spans="1:4" s="1" customFormat="1" x14ac:dyDescent="0.35">
      <c r="A5" s="1" t="s">
        <v>3</v>
      </c>
      <c r="B5" s="1">
        <v>246208</v>
      </c>
      <c r="C5" s="1" t="s">
        <v>31</v>
      </c>
    </row>
    <row r="6" spans="1:4" s="1" customFormat="1" x14ac:dyDescent="0.35">
      <c r="A6" s="1" t="s">
        <v>4</v>
      </c>
      <c r="B6" s="1">
        <v>88012</v>
      </c>
      <c r="C6" s="1" t="s">
        <v>32</v>
      </c>
    </row>
    <row r="7" spans="1:4" s="1" customFormat="1" x14ac:dyDescent="0.35">
      <c r="A7" s="1" t="s">
        <v>5</v>
      </c>
      <c r="B7" s="1">
        <v>19558</v>
      </c>
      <c r="C7" s="1" t="s">
        <v>33</v>
      </c>
    </row>
    <row r="8" spans="1:4" s="1" customFormat="1" x14ac:dyDescent="0.35">
      <c r="A8" s="1" t="s">
        <v>6</v>
      </c>
      <c r="B8" s="1">
        <v>52848</v>
      </c>
      <c r="C8" s="1" t="s">
        <v>34</v>
      </c>
    </row>
    <row r="9" spans="1:4" s="1" customFormat="1" x14ac:dyDescent="0.35">
      <c r="A9" s="1" t="s">
        <v>7</v>
      </c>
      <c r="B9" s="1">
        <v>29482</v>
      </c>
      <c r="C9" s="1" t="s">
        <v>35</v>
      </c>
      <c r="D9" s="3"/>
    </row>
    <row r="10" spans="1:4" s="1" customFormat="1" x14ac:dyDescent="0.35">
      <c r="A10" s="1" t="s">
        <v>8</v>
      </c>
      <c r="B10" s="1">
        <v>50881</v>
      </c>
      <c r="C10" s="1" t="s">
        <v>36</v>
      </c>
      <c r="D10" s="3"/>
    </row>
    <row r="11" spans="1:4" s="1" customFormat="1" x14ac:dyDescent="0.35">
      <c r="A11" s="1" t="s">
        <v>9</v>
      </c>
      <c r="B11" s="1">
        <v>75250</v>
      </c>
      <c r="C11" s="1" t="s">
        <v>37</v>
      </c>
      <c r="D11" s="3"/>
    </row>
    <row r="12" spans="1:4" s="1" customFormat="1" x14ac:dyDescent="0.35">
      <c r="A12" s="1" t="s">
        <v>10</v>
      </c>
      <c r="B12" s="1">
        <v>69929</v>
      </c>
      <c r="C12" s="1" t="s">
        <v>38</v>
      </c>
      <c r="D12" s="3"/>
    </row>
    <row r="13" spans="1:4" s="1" customFormat="1" x14ac:dyDescent="0.35">
      <c r="A13" s="1" t="s">
        <v>11</v>
      </c>
      <c r="B13" s="1">
        <v>95043</v>
      </c>
      <c r="C13" s="1" t="s">
        <v>39</v>
      </c>
      <c r="D13" s="3"/>
    </row>
    <row r="14" spans="1:4" s="1" customFormat="1" x14ac:dyDescent="0.35">
      <c r="A14" s="1" t="s">
        <v>12</v>
      </c>
      <c r="B14" s="1">
        <v>224687</v>
      </c>
      <c r="C14" s="1" t="s">
        <v>31</v>
      </c>
      <c r="D14"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E1105-04C8-4D23-8CAB-718073E12C3D}">
  <dimension ref="A1:C17"/>
  <sheetViews>
    <sheetView workbookViewId="0">
      <selection activeCell="A17" sqref="A17"/>
    </sheetView>
  </sheetViews>
  <sheetFormatPr defaultRowHeight="14.5" x14ac:dyDescent="0.35"/>
  <cols>
    <col min="1" max="1" width="41.6328125" style="5" customWidth="1"/>
    <col min="2" max="2" width="16.54296875" customWidth="1"/>
  </cols>
  <sheetData>
    <row r="1" spans="1:3" s="1" customFormat="1" x14ac:dyDescent="0.35">
      <c r="A1" s="4" t="s">
        <v>24</v>
      </c>
      <c r="B1" s="1" t="s">
        <v>23</v>
      </c>
    </row>
    <row r="2" spans="1:3" s="1" customFormat="1" x14ac:dyDescent="0.35">
      <c r="A2" s="4" t="s">
        <v>14</v>
      </c>
      <c r="B2" s="1">
        <v>264037</v>
      </c>
      <c r="C2" s="1" t="s">
        <v>28</v>
      </c>
    </row>
    <row r="3" spans="1:3" s="1" customFormat="1" x14ac:dyDescent="0.35">
      <c r="A3" s="4" t="s">
        <v>15</v>
      </c>
      <c r="B3" s="1">
        <v>428640</v>
      </c>
      <c r="C3" s="1" t="s">
        <v>29</v>
      </c>
    </row>
    <row r="4" spans="1:3" s="1" customFormat="1" x14ac:dyDescent="0.35">
      <c r="A4" s="4" t="s">
        <v>2</v>
      </c>
      <c r="B4" s="1">
        <v>20099</v>
      </c>
      <c r="C4" s="1" t="s">
        <v>40</v>
      </c>
    </row>
    <row r="5" spans="1:3" s="1" customFormat="1" x14ac:dyDescent="0.35">
      <c r="A5" s="4" t="s">
        <v>1</v>
      </c>
      <c r="B5" s="1">
        <v>28500</v>
      </c>
      <c r="C5" s="1" t="s">
        <v>30</v>
      </c>
    </row>
    <row r="6" spans="1:3" s="1" customFormat="1" x14ac:dyDescent="0.35">
      <c r="A6" s="4" t="s">
        <v>12</v>
      </c>
      <c r="B6" s="1">
        <v>80676</v>
      </c>
      <c r="C6" s="1" t="s">
        <v>31</v>
      </c>
    </row>
    <row r="7" spans="1:3" s="1" customFormat="1" x14ac:dyDescent="0.35">
      <c r="A7" s="4" t="s">
        <v>7</v>
      </c>
      <c r="B7" s="1">
        <v>25392</v>
      </c>
      <c r="C7" s="1" t="s">
        <v>35</v>
      </c>
    </row>
    <row r="8" spans="1:3" s="1" customFormat="1" x14ac:dyDescent="0.35">
      <c r="A8" s="4" t="s">
        <v>16</v>
      </c>
      <c r="B8" s="1">
        <v>119936</v>
      </c>
      <c r="C8" s="1" t="s">
        <v>41</v>
      </c>
    </row>
    <row r="9" spans="1:3" s="1" customFormat="1" x14ac:dyDescent="0.35">
      <c r="A9" s="4" t="s">
        <v>11</v>
      </c>
      <c r="B9" s="1">
        <v>54202</v>
      </c>
      <c r="C9" s="1" t="s">
        <v>39</v>
      </c>
    </row>
    <row r="10" spans="1:3" s="1" customFormat="1" x14ac:dyDescent="0.35">
      <c r="A10" s="4" t="s">
        <v>17</v>
      </c>
      <c r="B10" s="1">
        <v>38437</v>
      </c>
      <c r="C10" s="1" t="s">
        <v>42</v>
      </c>
    </row>
    <row r="11" spans="1:3" s="1" customFormat="1" x14ac:dyDescent="0.35">
      <c r="A11" s="4" t="s">
        <v>18</v>
      </c>
      <c r="B11" s="1">
        <v>63867</v>
      </c>
      <c r="C11" s="1" t="s">
        <v>43</v>
      </c>
    </row>
    <row r="12" spans="1:3" s="1" customFormat="1" x14ac:dyDescent="0.35">
      <c r="A12" s="4" t="s">
        <v>4</v>
      </c>
      <c r="B12" s="1">
        <v>39116</v>
      </c>
      <c r="C12" s="1" t="s">
        <v>44</v>
      </c>
    </row>
    <row r="13" spans="1:3" s="1" customFormat="1" x14ac:dyDescent="0.35">
      <c r="A13" s="4" t="s">
        <v>19</v>
      </c>
      <c r="B13" s="1">
        <v>146947</v>
      </c>
      <c r="C13" s="1" t="s">
        <v>45</v>
      </c>
    </row>
    <row r="14" spans="1:3" s="1" customFormat="1" x14ac:dyDescent="0.35">
      <c r="A14" s="4" t="s">
        <v>20</v>
      </c>
      <c r="B14" s="1">
        <v>182737</v>
      </c>
      <c r="C14" s="1" t="s">
        <v>46</v>
      </c>
    </row>
    <row r="15" spans="1:3" s="1" customFormat="1" x14ac:dyDescent="0.35">
      <c r="A15" s="4" t="s">
        <v>21</v>
      </c>
      <c r="B15" s="1">
        <v>29250</v>
      </c>
      <c r="C15" s="1" t="s">
        <v>47</v>
      </c>
    </row>
    <row r="16" spans="1:3" s="1" customFormat="1" x14ac:dyDescent="0.35">
      <c r="A16" s="4" t="s">
        <v>22</v>
      </c>
      <c r="B16" s="1">
        <v>33672</v>
      </c>
      <c r="C16" s="1" t="s">
        <v>48</v>
      </c>
    </row>
    <row r="17" spans="1:1" s="1" customFormat="1" x14ac:dyDescent="0.35">
      <c r="A17"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6DB21EE9DFF949AAABDCC83439B56C" ma:contentTypeVersion="14" ma:contentTypeDescription="Create a new document." ma:contentTypeScope="" ma:versionID="8e9069736a4413f7857aace40b0bf25b">
  <xsd:schema xmlns:xsd="http://www.w3.org/2001/XMLSchema" xmlns:xs="http://www.w3.org/2001/XMLSchema" xmlns:p="http://schemas.microsoft.com/office/2006/metadata/properties" xmlns:ns3="546b84ef-f643-431a-b4bd-af56d306608b" targetNamespace="http://schemas.microsoft.com/office/2006/metadata/properties" ma:root="true" ma:fieldsID="bae4506d6d005bbb46af14a27fd09816" ns3:_="">
    <xsd:import namespace="546b84ef-f643-431a-b4bd-af56d30660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6b84ef-f643-431a-b4bd-af56d30660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F93E8F-D6C7-4B19-A71E-C006960C7366}">
  <ds:schemaRefs>
    <ds:schemaRef ds:uri="http://schemas.microsoft.com/sharepoint/v3/contenttype/forms"/>
  </ds:schemaRefs>
</ds:datastoreItem>
</file>

<file path=customXml/itemProps2.xml><?xml version="1.0" encoding="utf-8"?>
<ds:datastoreItem xmlns:ds="http://schemas.openxmlformats.org/officeDocument/2006/customXml" ds:itemID="{46D8215F-DBA3-44AD-A950-BA3F72376CC9}">
  <ds:schemaRefs>
    <ds:schemaRef ds:uri="http://schemas.openxmlformats.org/package/2006/metadata/core-properties"/>
    <ds:schemaRef ds:uri="http://schemas.microsoft.com/office/infopath/2007/PartnerControls"/>
    <ds:schemaRef ds:uri="http://purl.org/dc/dcmitype/"/>
    <ds:schemaRef ds:uri="http://schemas.microsoft.com/office/2006/documentManagement/types"/>
    <ds:schemaRef ds:uri="http://purl.org/dc/elements/1.1/"/>
    <ds:schemaRef ds:uri="http://www.w3.org/XML/1998/namespace"/>
    <ds:schemaRef ds:uri="http://purl.org/dc/terms/"/>
    <ds:schemaRef ds:uri="546b84ef-f643-431a-b4bd-af56d306608b"/>
    <ds:schemaRef ds:uri="http://schemas.microsoft.com/office/2006/metadata/properties"/>
  </ds:schemaRefs>
</ds:datastoreItem>
</file>

<file path=customXml/itemProps3.xml><?xml version="1.0" encoding="utf-8"?>
<ds:datastoreItem xmlns:ds="http://schemas.openxmlformats.org/officeDocument/2006/customXml" ds:itemID="{01418F52-D7FC-4991-A3AB-8DDA77BDEC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6b84ef-f643-431a-b4bd-af56d30660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2024</vt:lpstr>
      <vt:lpstr>2023</vt:lpstr>
      <vt:lpstr>2022</vt: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Darko Brkan</dc:creator>
  <cp:lastModifiedBy>Amra Lemeš</cp:lastModifiedBy>
  <dcterms:created xsi:type="dcterms:W3CDTF">2023-02-23T23:11:04Z</dcterms:created>
  <dcterms:modified xsi:type="dcterms:W3CDTF">2025-08-23T13:12:02Z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0x010100DB6DB21EE9DFF949AAABDCC83439B56C</vt:lpwstr>
  </property>
</Properties>
</file>